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lecture_material\stability\"/>
    </mc:Choice>
  </mc:AlternateContent>
  <bookViews>
    <workbookView xWindow="0" yWindow="0" windowWidth="14400" windowHeight="61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J8" i="1"/>
  <c r="J3" i="1"/>
  <c r="H3" i="1"/>
  <c r="K6" i="1" l="1"/>
  <c r="K5" i="1"/>
  <c r="K4" i="1"/>
  <c r="K8" i="1"/>
  <c r="J6" i="1"/>
  <c r="J5" i="1"/>
  <c r="J4" i="1"/>
  <c r="C6" i="1"/>
  <c r="B6" i="1"/>
  <c r="B5" i="1"/>
  <c r="B4" i="1"/>
  <c r="G6" i="1"/>
  <c r="F6" i="1"/>
  <c r="G5" i="1"/>
  <c r="I6" i="1" s="1"/>
  <c r="F5" i="1"/>
  <c r="H6" i="1" s="1"/>
  <c r="G4" i="1"/>
  <c r="I5" i="1" s="1"/>
  <c r="F4" i="1"/>
  <c r="G3" i="1"/>
  <c r="I4" i="1" s="1"/>
  <c r="F3" i="1"/>
  <c r="H4" i="1" s="1"/>
  <c r="B3" i="1"/>
  <c r="B2" i="1"/>
  <c r="C2" i="1"/>
  <c r="G2" i="1"/>
  <c r="I3" i="1" s="1"/>
  <c r="F2" i="1"/>
  <c r="H5" i="1" l="1"/>
</calcChain>
</file>

<file path=xl/sharedStrings.xml><?xml version="1.0" encoding="utf-8"?>
<sst xmlns="http://schemas.openxmlformats.org/spreadsheetml/2006/main" count="12" uniqueCount="12">
  <si>
    <t>avg Tparcel in layer</t>
  </si>
  <si>
    <t>avg Tenv in layer</t>
  </si>
  <si>
    <t>Tparcel (C)</t>
  </si>
  <si>
    <t>Tenv (C)</t>
  </si>
  <si>
    <t>p (Pa)</t>
  </si>
  <si>
    <t>z (m)</t>
  </si>
  <si>
    <t>Tparcel (K)</t>
  </si>
  <si>
    <t>Tenv (K)</t>
  </si>
  <si>
    <t>[g*(avgTparcel-avgTenv)/avgTenv]*deltaz</t>
  </si>
  <si>
    <t>p(mb)</t>
  </si>
  <si>
    <t>-R*(avgTparcel-avgTenv)*deltalnp</t>
  </si>
  <si>
    <t>CAPE=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</si>
</sst>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K4" sqref="K4"/>
    </sheetView>
  </sheetViews>
  <sheetFormatPr defaultRowHeight="15" x14ac:dyDescent="0.25"/>
  <cols>
    <col min="3" max="3" width="8.625" customWidth="1"/>
    <col min="8" max="8" width="8.375" customWidth="1"/>
    <col min="9" max="9" width="9.75" customWidth="1"/>
    <col min="10" max="10" width="14.375" customWidth="1"/>
    <col min="11" max="11" width="14.625" customWidth="1"/>
  </cols>
  <sheetData>
    <row r="1" spans="1:11" ht="47.25" customHeight="1" x14ac:dyDescent="0.25">
      <c r="A1" t="s">
        <v>9</v>
      </c>
      <c r="B1" t="s">
        <v>4</v>
      </c>
      <c r="C1" t="s">
        <v>5</v>
      </c>
      <c r="D1" t="s">
        <v>2</v>
      </c>
      <c r="E1" t="s">
        <v>3</v>
      </c>
      <c r="F1" t="s">
        <v>6</v>
      </c>
      <c r="G1" t="s">
        <v>7</v>
      </c>
      <c r="H1" s="2" t="s">
        <v>0</v>
      </c>
      <c r="I1" s="2" t="s">
        <v>1</v>
      </c>
      <c r="J1" s="1" t="s">
        <v>8</v>
      </c>
      <c r="K1" s="4" t="s">
        <v>10</v>
      </c>
    </row>
    <row r="2" spans="1:11" x14ac:dyDescent="0.25">
      <c r="A2" s="3">
        <v>600</v>
      </c>
      <c r="B2">
        <f>A2*100</f>
        <v>60000</v>
      </c>
      <c r="C2">
        <f>(3143+5870)/2</f>
        <v>4506.5</v>
      </c>
      <c r="D2" s="3">
        <v>-6</v>
      </c>
      <c r="E2" s="3">
        <v>-6</v>
      </c>
      <c r="F2">
        <f>D2+273.15</f>
        <v>267.14999999999998</v>
      </c>
      <c r="G2">
        <f>E2+273.15</f>
        <v>267.14999999999998</v>
      </c>
    </row>
    <row r="3" spans="1:11" x14ac:dyDescent="0.25">
      <c r="A3" s="3">
        <v>500</v>
      </c>
      <c r="B3">
        <f>A3*100</f>
        <v>50000</v>
      </c>
      <c r="C3">
        <v>5870</v>
      </c>
      <c r="D3" s="3">
        <v>-14.5</v>
      </c>
      <c r="E3" s="3">
        <v>-15</v>
      </c>
      <c r="F3">
        <f t="shared" ref="F3:F6" si="0">D3+273.15</f>
        <v>258.64999999999998</v>
      </c>
      <c r="G3">
        <f t="shared" ref="G3:G6" si="1">E3+273.15</f>
        <v>258.14999999999998</v>
      </c>
      <c r="H3">
        <f>AVERAGE(F2,F3)</f>
        <v>262.89999999999998</v>
      </c>
      <c r="I3">
        <f t="shared" ref="I3:I6" si="2">AVERAGE(G2,G3)</f>
        <v>262.64999999999998</v>
      </c>
      <c r="J3">
        <f>9.8*((H3-I3)/I3)*(C3-C2)</f>
        <v>12.718732153055399</v>
      </c>
      <c r="K3">
        <f>287*(H3-I3)*(LN(B3)-LN(B2))</f>
        <v>-13.081571699966265</v>
      </c>
    </row>
    <row r="4" spans="1:11" x14ac:dyDescent="0.25">
      <c r="A4" s="3">
        <v>400</v>
      </c>
      <c r="B4">
        <f t="shared" ref="B4:B6" si="3">A4*100</f>
        <v>40000</v>
      </c>
      <c r="C4">
        <v>7580</v>
      </c>
      <c r="D4" s="3">
        <v>-24.5</v>
      </c>
      <c r="E4" s="3">
        <v>-25</v>
      </c>
      <c r="F4">
        <f t="shared" si="0"/>
        <v>248.64999999999998</v>
      </c>
      <c r="G4">
        <f t="shared" si="1"/>
        <v>248.14999999999998</v>
      </c>
      <c r="H4">
        <f t="shared" ref="H4:H6" si="4">AVERAGE(F3,F4)</f>
        <v>253.64999999999998</v>
      </c>
      <c r="I4">
        <f t="shared" si="2"/>
        <v>253.14999999999998</v>
      </c>
      <c r="J4">
        <f t="shared" ref="J4:J6" si="5">9.8*((H4-I4)/I4)*(C4-C3)</f>
        <v>33.098953189808412</v>
      </c>
      <c r="K4">
        <f t="shared" ref="K4:K6" si="6">287*(H4-I4)*(LN(B4)-LN(B3))</f>
        <v>-32.021099613589222</v>
      </c>
    </row>
    <row r="5" spans="1:11" x14ac:dyDescent="0.25">
      <c r="A5" s="3">
        <v>300</v>
      </c>
      <c r="B5">
        <f t="shared" si="3"/>
        <v>30000</v>
      </c>
      <c r="C5">
        <v>9680</v>
      </c>
      <c r="D5" s="3">
        <v>-40</v>
      </c>
      <c r="E5" s="3">
        <v>-42</v>
      </c>
      <c r="F5">
        <f t="shared" si="0"/>
        <v>233.14999999999998</v>
      </c>
      <c r="G5">
        <f t="shared" si="1"/>
        <v>231.14999999999998</v>
      </c>
      <c r="H5">
        <f t="shared" si="4"/>
        <v>240.89999999999998</v>
      </c>
      <c r="I5">
        <f t="shared" si="2"/>
        <v>239.64999999999998</v>
      </c>
      <c r="J5">
        <f t="shared" si="5"/>
        <v>107.34404339662009</v>
      </c>
      <c r="K5">
        <f t="shared" si="6"/>
        <v>-103.20594349207605</v>
      </c>
    </row>
    <row r="6" spans="1:11" x14ac:dyDescent="0.25">
      <c r="A6" s="3">
        <v>220</v>
      </c>
      <c r="B6">
        <f t="shared" si="3"/>
        <v>22000</v>
      </c>
      <c r="C6">
        <f>10950+0.6*(12420-10950)</f>
        <v>11832</v>
      </c>
      <c r="D6" s="3">
        <v>-65</v>
      </c>
      <c r="E6" s="3">
        <v>-65</v>
      </c>
      <c r="F6">
        <f t="shared" si="0"/>
        <v>208.14999999999998</v>
      </c>
      <c r="G6">
        <f t="shared" si="1"/>
        <v>208.14999999999998</v>
      </c>
      <c r="H6">
        <f t="shared" si="4"/>
        <v>220.64999999999998</v>
      </c>
      <c r="I6">
        <f t="shared" si="2"/>
        <v>219.64999999999998</v>
      </c>
      <c r="J6">
        <f t="shared" si="5"/>
        <v>96.014568631914429</v>
      </c>
      <c r="K6">
        <f t="shared" si="6"/>
        <v>-89.014464423202028</v>
      </c>
    </row>
    <row r="8" spans="1:11" x14ac:dyDescent="0.25">
      <c r="I8" t="s">
        <v>11</v>
      </c>
      <c r="J8">
        <f>SUM(J3:J6)</f>
        <v>249.17629737139833</v>
      </c>
      <c r="K8">
        <f>-SUM(K3:K6)</f>
        <v>237.32307922883354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2016-09-05T02:35:51Z</dcterms:created>
  <dcterms:modified xsi:type="dcterms:W3CDTF">2016-09-05T05:45:42Z</dcterms:modified>
</cp:coreProperties>
</file>